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4\9M24\ENVÍO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1" i="12" l="1"/>
  <c r="B9" i="4"/>
  <c r="B10" i="5" s="1"/>
  <c r="B16" i="11" s="1"/>
</calcChain>
</file>

<file path=xl/sharedStrings.xml><?xml version="1.0" encoding="utf-8"?>
<sst xmlns="http://schemas.openxmlformats.org/spreadsheetml/2006/main" count="118" uniqueCount="110">
  <si>
    <t>€M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</si>
  <si>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</si>
  <si>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</si>
  <si>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</si>
  <si>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</si>
  <si>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</si>
  <si>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</si>
  <si>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</si>
  <si>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</si>
  <si>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>Minsait</t>
  </si>
  <si>
    <t>Defence</t>
  </si>
  <si>
    <t>Air Traffic</t>
  </si>
  <si>
    <t>Mobility</t>
  </si>
  <si>
    <t>Spain</t>
  </si>
  <si>
    <t>America</t>
  </si>
  <si>
    <t>Europe</t>
  </si>
  <si>
    <t>Asia, Middle East &amp; Africa</t>
  </si>
  <si>
    <t>9M24 (IFRS)</t>
  </si>
  <si>
    <t>9M24</t>
  </si>
  <si>
    <t>Revenue</t>
  </si>
  <si>
    <t>In-house work on non-current assets and other income</t>
  </si>
  <si>
    <t>Materials used and other supplies and other operating expenses</t>
  </si>
  <si>
    <t>Staff Costs</t>
  </si>
  <si>
    <t>Other gains or losses on non-current assets and other results</t>
  </si>
  <si>
    <t xml:space="preserve">Gross Operating Result (EBITDA) </t>
  </si>
  <si>
    <t>Depreciation and amortisation charge</t>
  </si>
  <si>
    <t xml:space="preserve">Operating Result (EBIT) </t>
  </si>
  <si>
    <t>EBIT Margin</t>
  </si>
  <si>
    <t>Financial Loss</t>
  </si>
  <si>
    <t>Result of companies accounted for using the equity method</t>
  </si>
  <si>
    <t>Profit (Loss) before tax</t>
  </si>
  <si>
    <t>Income tax</t>
  </si>
  <si>
    <t>Profit (Loss) for the year</t>
  </si>
  <si>
    <t>Profit (Loss) attributable to non-controlling interests</t>
  </si>
  <si>
    <t>Profit (Loss) attributable to the Parent</t>
  </si>
  <si>
    <t>Property, plant and equipment</t>
  </si>
  <si>
    <t>Property investments</t>
  </si>
  <si>
    <t>Assets for the rigth of use</t>
  </si>
  <si>
    <t>Goodwill</t>
  </si>
  <si>
    <t>Other Intangible assets</t>
  </si>
  <si>
    <t>Investments using the equity method and other non-current financial assets</t>
  </si>
  <si>
    <t>Deferred tax assets</t>
  </si>
  <si>
    <t xml:space="preserve">   Total non-current assets </t>
  </si>
  <si>
    <t>Assets held for sale</t>
  </si>
  <si>
    <t>Operating current assets</t>
  </si>
  <si>
    <t xml:space="preserve">Other current assets </t>
  </si>
  <si>
    <t xml:space="preserve">Cash and cash equivalents </t>
  </si>
  <si>
    <t xml:space="preserve">   Total current assets </t>
  </si>
  <si>
    <t>TOTAL ASSETS</t>
  </si>
  <si>
    <t>Share Capital and Reserves</t>
  </si>
  <si>
    <t>Treasury shares</t>
  </si>
  <si>
    <t xml:space="preserve">   Equity attributable to parent company</t>
  </si>
  <si>
    <t>Non-controlling interests</t>
  </si>
  <si>
    <t>TOTAL EQUITY</t>
  </si>
  <si>
    <t>Provisions for contingencies and charges</t>
  </si>
  <si>
    <t>Bank borrowings and financial liabilities relating to issues of debt instruments and other marketable securities</t>
  </si>
  <si>
    <t>Other non-current financial liabilities</t>
  </si>
  <si>
    <t>Subsidies</t>
  </si>
  <si>
    <t>Other non-current liabilities</t>
  </si>
  <si>
    <t>Deferred tax liabilities</t>
  </si>
  <si>
    <t xml:space="preserve">  Total Non-current liabilities</t>
  </si>
  <si>
    <t>Liabilities classified as held for sale</t>
  </si>
  <si>
    <t>Current bank borrowings and financial liabilities relating to issues of debt instruments and other marketable securities</t>
  </si>
  <si>
    <t>Other current financial liabilities</t>
  </si>
  <si>
    <t>Operating current liabilities</t>
  </si>
  <si>
    <t>Other current liabilities</t>
  </si>
  <si>
    <t xml:space="preserve">  Total Current liabilities</t>
  </si>
  <si>
    <t xml:space="preserve">TOTAL EQUITY AND LIABILITIES </t>
  </si>
  <si>
    <t>Gross financial debt</t>
  </si>
  <si>
    <t>Net Debt</t>
  </si>
  <si>
    <t>Profit Before Tax</t>
  </si>
  <si>
    <t>Adjusted for:</t>
  </si>
  <si>
    <t xml:space="preserve">  - Depreciation and amortization charge</t>
  </si>
  <si>
    <t xml:space="preserve">  - Provisions, capital grants and others</t>
  </si>
  <si>
    <t xml:space="preserve">  - Result of companies accounted for using the equity method</t>
  </si>
  <si>
    <t xml:space="preserve">  - Financial loss</t>
  </si>
  <si>
    <t>Dividends received</t>
  </si>
  <si>
    <t>Profit (Loss) from operations before changes in working capital</t>
  </si>
  <si>
    <t>Changes in trade receivables and other items</t>
  </si>
  <si>
    <t>Changes in inventories</t>
  </si>
  <si>
    <t>Changes in trade payables and other items</t>
  </si>
  <si>
    <t>Cash flows from operating activities</t>
  </si>
  <si>
    <t>Tangible (net)</t>
  </si>
  <si>
    <t>Intangible (net)</t>
  </si>
  <si>
    <t>Capex</t>
  </si>
  <si>
    <t>Interest paid and received</t>
  </si>
  <si>
    <t>Other financial liabilities variation</t>
  </si>
  <si>
    <t>Income tax paid</t>
  </si>
  <si>
    <t>Free Cash Flow</t>
  </si>
  <si>
    <t>Changes in other financial assets</t>
  </si>
  <si>
    <t>Financial investments/divestments</t>
  </si>
  <si>
    <t>Dividends paid by companies to non-controlling shareholders</t>
  </si>
  <si>
    <t>Dividends of the parent company</t>
  </si>
  <si>
    <t>Shareholders contributions</t>
  </si>
  <si>
    <t>Changes in treasury shares</t>
  </si>
  <si>
    <t>Cash-flow provided/(used) in the period</t>
  </si>
  <si>
    <t>Initial Net Debt</t>
  </si>
  <si>
    <t>Foreign exchange differences and variation with no impact in cash</t>
  </si>
  <si>
    <t>Final Net Debt</t>
  </si>
  <si>
    <t>Backlog</t>
  </si>
  <si>
    <t>Net Order Intake</t>
  </si>
  <si>
    <t>Revenues</t>
  </si>
  <si>
    <t>EBITDA</t>
  </si>
  <si>
    <t>EBITDA Margin %</t>
  </si>
  <si>
    <t>Operating Margin</t>
  </si>
  <si>
    <t>Operating Margin %</t>
  </si>
  <si>
    <t>EBIT</t>
  </si>
  <si>
    <t>EBIT margin %</t>
  </si>
  <si>
    <t>Book-to-bill</t>
  </si>
  <si>
    <t>Backlog / Revs LTM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</si>
</sst>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;\(#,##0.0\)"/>
    <numFmt numFmtId="166" formatCode="#,##0.0_);\(#,##0.0\)"/>
    <numFmt numFmtId="167" formatCode="#,##0;\(#,##0\)"/>
    <numFmt numFmtId="168" formatCode="0.0%;\(0.0%\)"/>
    <numFmt numFmtId="169" formatCode="#,##0.00;\(#,##0.00\)"/>
  </numFmts>
  <fonts count="3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2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5" fontId="10" fillId="2" borderId="1" xfId="0" applyNumberFormat="1" applyFont="1" applyFill="1" applyBorder="1"/>
    <xf numFmtId="0" fontId="11" fillId="2" borderId="0" xfId="0" applyFont="1" applyFill="1" applyBorder="1"/>
    <xf numFmtId="165" fontId="11" fillId="2" borderId="0" xfId="0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5" fontId="26" fillId="2" borderId="2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2" borderId="2" xfId="1" applyNumberFormat="1" applyFont="1" applyFill="1" applyBorder="1" applyAlignment="1">
      <alignment horizontal="center" vertical="center"/>
    </xf>
    <xf numFmtId="165" fontId="22" fillId="2" borderId="6" xfId="1" applyNumberFormat="1" applyFont="1" applyFill="1" applyBorder="1" applyAlignment="1">
      <alignment horizontal="center" vertical="center"/>
    </xf>
    <xf numFmtId="165" fontId="26" fillId="2" borderId="4" xfId="1" applyNumberFormat="1" applyFont="1" applyFill="1" applyBorder="1" applyAlignment="1">
      <alignment horizontal="center" vertical="center"/>
    </xf>
    <xf numFmtId="165" fontId="26" fillId="2" borderId="7" xfId="1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7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6" fontId="22" fillId="4" borderId="2" xfId="1" applyNumberFormat="1" applyFont="1" applyFill="1" applyBorder="1" applyAlignment="1">
      <alignment horizontal="center" vertical="center"/>
    </xf>
    <xf numFmtId="166" fontId="22" fillId="4" borderId="6" xfId="1" applyNumberFormat="1" applyFont="1" applyFill="1" applyBorder="1" applyAlignment="1">
      <alignment horizontal="center" vertical="center"/>
    </xf>
    <xf numFmtId="166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5" fontId="26" fillId="4" borderId="0" xfId="0" applyNumberFormat="1" applyFont="1" applyFill="1"/>
    <xf numFmtId="165" fontId="26" fillId="4" borderId="2" xfId="0" applyNumberFormat="1" applyFont="1" applyFill="1" applyBorder="1" applyAlignment="1">
      <alignment horizontal="center" vertical="center"/>
    </xf>
    <xf numFmtId="168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5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5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5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6" fontId="22" fillId="2" borderId="2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4" borderId="3" xfId="1" applyNumberFormat="1" applyFont="1" applyFill="1" applyBorder="1" applyAlignment="1">
      <alignment vertical="center"/>
    </xf>
    <xf numFmtId="166" fontId="26" fillId="2" borderId="3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2" xfId="1" applyNumberFormat="1" applyFont="1" applyFill="1" applyBorder="1" applyAlignment="1">
      <alignment horizontal="center" vertical="center"/>
    </xf>
    <xf numFmtId="166" fontId="22" fillId="4" borderId="1" xfId="1" applyNumberFormat="1" applyFont="1" applyFill="1" applyBorder="1" applyAlignment="1">
      <alignment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6" fontId="26" fillId="4" borderId="1" xfId="0" applyNumberFormat="1" applyFont="1" applyFill="1" applyBorder="1" applyAlignment="1"/>
    <xf numFmtId="166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5" fontId="22" fillId="4" borderId="0" xfId="0" applyNumberFormat="1" applyFont="1" applyFill="1"/>
    <xf numFmtId="165" fontId="22" fillId="4" borderId="2" xfId="0" applyNumberFormat="1" applyFont="1" applyFill="1" applyBorder="1" applyAlignment="1">
      <alignment horizontal="center" vertical="center"/>
    </xf>
    <xf numFmtId="165" fontId="26" fillId="4" borderId="12" xfId="0" applyNumberFormat="1" applyFont="1" applyFill="1" applyBorder="1"/>
    <xf numFmtId="165" fontId="26" fillId="4" borderId="6" xfId="0" applyNumberFormat="1" applyFont="1" applyFill="1" applyBorder="1" applyAlignment="1">
      <alignment horizontal="center" vertical="center"/>
    </xf>
    <xf numFmtId="165" fontId="26" fillId="4" borderId="24" xfId="0" applyNumberFormat="1" applyFont="1" applyFill="1" applyBorder="1"/>
    <xf numFmtId="165" fontId="26" fillId="4" borderId="25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/>
    <xf numFmtId="165" fontId="26" fillId="4" borderId="26" xfId="0" applyNumberFormat="1" applyFont="1" applyFill="1" applyBorder="1"/>
    <xf numFmtId="165" fontId="26" fillId="4" borderId="26" xfId="0" applyNumberFormat="1" applyFont="1" applyFill="1" applyBorder="1" applyAlignment="1">
      <alignment horizontal="center" vertical="center"/>
    </xf>
    <xf numFmtId="165" fontId="22" fillId="4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/>
    <xf numFmtId="165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7" fontId="26" fillId="2" borderId="26" xfId="0" applyNumberFormat="1" applyFont="1" applyFill="1" applyBorder="1" applyAlignment="1">
      <alignment horizontal="center" vertical="center"/>
    </xf>
    <xf numFmtId="164" fontId="26" fillId="4" borderId="29" xfId="2" applyNumberFormat="1" applyFont="1" applyFill="1" applyBorder="1" applyAlignment="1">
      <alignment horizontal="left"/>
    </xf>
    <xf numFmtId="168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6" fontId="0" fillId="0" borderId="0" xfId="0" applyNumberFormat="1"/>
    <xf numFmtId="165" fontId="0" fillId="0" borderId="0" xfId="0" applyNumberFormat="1"/>
    <xf numFmtId="169" fontId="26" fillId="2" borderId="26" xfId="0" applyNumberFormat="1" applyFont="1" applyFill="1" applyBorder="1" applyAlignment="1">
      <alignment horizontal="center" vertical="center"/>
    </xf>
    <xf numFmtId="0" fontId="4" fillId="4" borderId="0" xfId="0" applyFont="1" applyFill="1"/>
    <xf numFmtId="167" fontId="0" fillId="4" borderId="0" xfId="0" applyNumberFormat="1" applyFill="1"/>
    <xf numFmtId="165" fontId="0" fillId="4" borderId="0" xfId="0" applyNumberFormat="1" applyFill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31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wrapText="1"/>
    </xf>
    <xf numFmtId="0" fontId="4" fillId="4" borderId="9" xfId="0" applyFont="1" applyFill="1" applyBorder="1" applyAlignment="1">
      <alignment horizontal="left" vertical="top" wrapText="1"/>
    </xf>
  </cellXfs>
  <cellStyles count="4">
    <cellStyle name="Normal" xfId="0" builtinId="0"/>
    <cellStyle name="Normal 2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3492500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0" y="0"/>
          <a:ext cx="2019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242957</xdr:colOff>
      <xdr:row>0</xdr:row>
      <xdr:rowOff>0</xdr:rowOff>
    </xdr:from>
    <xdr:to>
      <xdr:col>6</xdr:col>
      <xdr:colOff>0</xdr:colOff>
      <xdr:row>2</xdr:row>
      <xdr:rowOff>70678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696" y="0"/>
          <a:ext cx="141356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>
      <selection activeCell="A8" sqref="A8:E8"/>
    </sheetView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0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0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0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0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0"/>
      <c r="B5" s="17"/>
      <c r="C5" s="17"/>
      <c r="D5" s="17"/>
      <c r="E5" s="17"/>
      <c r="F5" s="17"/>
      <c r="G5" s="17"/>
      <c r="H5" s="17"/>
      <c r="I5" s="9"/>
    </row>
    <row r="6" spans="1:9" s="32" customFormat="1" ht="23.25" customHeight="1">
      <c r="A6" s="33"/>
      <c r="B6" s="34"/>
      <c r="C6" s="34"/>
      <c r="D6" s="137" t="s">
        <v>1</v>
      </c>
      <c r="E6" s="137"/>
      <c r="F6" s="34"/>
      <c r="G6" s="34"/>
      <c r="H6" s="34"/>
      <c r="I6" s="34"/>
    </row>
    <row r="7" spans="1:9" s="32" customFormat="1" ht="20.25" customHeight="1">
      <c r="A7" s="33"/>
      <c r="B7" s="33"/>
      <c r="C7" s="33"/>
      <c r="D7" s="137" t="s">
        <v>17</v>
      </c>
      <c r="E7" s="137"/>
      <c r="F7" s="33"/>
      <c r="G7" s="33"/>
      <c r="H7" s="33"/>
      <c r="I7" s="33"/>
    </row>
    <row r="8" spans="1:9" s="32" customFormat="1" ht="11.25" customHeight="1">
      <c r="A8" s="136"/>
      <c r="B8" s="136"/>
      <c r="C8" s="136"/>
      <c r="D8" s="136"/>
      <c r="E8" s="136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D1" sqref="D1:XFD1048576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 customWidth="1"/>
    <col min="256" max="16384" width="13.7265625" hidden="1"/>
  </cols>
  <sheetData>
    <row r="1" spans="1:4" ht="13.5">
      <c r="A1" s="17"/>
      <c r="B1" s="39"/>
      <c r="C1" s="40"/>
    </row>
    <row r="2" spans="1:4" ht="6.75" customHeight="1">
      <c r="A2" s="17"/>
      <c r="B2" s="39"/>
      <c r="C2" s="40"/>
    </row>
    <row r="3" spans="1:4" ht="6.75" customHeight="1">
      <c r="A3" s="17"/>
      <c r="B3" s="39"/>
      <c r="C3" s="40"/>
    </row>
    <row r="4" spans="1:4" ht="6.75" customHeight="1">
      <c r="A4" s="17"/>
      <c r="B4" s="39"/>
      <c r="C4" s="40"/>
    </row>
    <row r="5" spans="1:4" ht="6.75" customHeight="1">
      <c r="A5" s="17"/>
      <c r="B5" s="39"/>
      <c r="C5" s="40"/>
    </row>
    <row r="6" spans="1:4" ht="6.75" customHeight="1">
      <c r="A6" s="17"/>
      <c r="B6" s="39"/>
      <c r="C6" s="40"/>
    </row>
    <row r="7" spans="1:4" ht="21">
      <c r="A7" s="17"/>
      <c r="B7" s="138" t="s">
        <v>2</v>
      </c>
      <c r="C7" s="138"/>
    </row>
    <row r="8" spans="1:4" ht="13.5">
      <c r="A8" s="17"/>
      <c r="B8" s="39"/>
      <c r="C8" s="40"/>
    </row>
    <row r="9" spans="1:4" ht="13.5">
      <c r="B9" s="35"/>
      <c r="C9" s="36"/>
    </row>
    <row r="10" spans="1:4" ht="13.5">
      <c r="B10" s="35"/>
      <c r="C10" s="36"/>
    </row>
    <row r="11" spans="1:4" ht="15.75" customHeight="1">
      <c r="B11" s="37"/>
      <c r="C11" s="76" t="s">
        <v>18</v>
      </c>
    </row>
    <row r="12" spans="1:4" ht="14" thickBot="1">
      <c r="B12" s="38"/>
      <c r="C12" s="77" t="s">
        <v>0</v>
      </c>
    </row>
    <row r="13" spans="1:4" ht="3.75" customHeight="1" thickTop="1">
      <c r="B13" s="78"/>
      <c r="C13" s="79"/>
    </row>
    <row r="14" spans="1:4" ht="15.75" customHeight="1">
      <c r="B14" s="55" t="s">
        <v>19</v>
      </c>
      <c r="C14" s="56">
        <v>3399.8179616753273</v>
      </c>
      <c r="D14" s="131"/>
    </row>
    <row r="15" spans="1:4" ht="15.75" customHeight="1">
      <c r="B15" s="80" t="s">
        <v>20</v>
      </c>
      <c r="C15" s="57">
        <v>53.443525538137202</v>
      </c>
      <c r="D15" s="131"/>
    </row>
    <row r="16" spans="1:4" ht="15.75" customHeight="1">
      <c r="B16" s="48" t="s">
        <v>21</v>
      </c>
      <c r="C16" s="58">
        <v>-1162.7262964784154</v>
      </c>
      <c r="D16" s="131"/>
    </row>
    <row r="17" spans="2:4" ht="15.75" customHeight="1">
      <c r="B17" s="48" t="s">
        <v>22</v>
      </c>
      <c r="C17" s="58">
        <v>-1920.7735387607117</v>
      </c>
      <c r="D17" s="131"/>
    </row>
    <row r="18" spans="2:4" ht="15.75" customHeight="1">
      <c r="B18" s="80" t="s">
        <v>23</v>
      </c>
      <c r="C18" s="59">
        <v>-0.26475724875349094</v>
      </c>
      <c r="D18" s="131"/>
    </row>
    <row r="19" spans="2:4" ht="15.75" customHeight="1">
      <c r="B19" s="81" t="s">
        <v>24</v>
      </c>
      <c r="C19" s="60">
        <v>369.4968947255839</v>
      </c>
      <c r="D19" s="131"/>
    </row>
    <row r="20" spans="2:4" ht="17.25" customHeight="1">
      <c r="B20" s="80" t="s">
        <v>25</v>
      </c>
      <c r="C20" s="59">
        <v>-78.947528881053145</v>
      </c>
      <c r="D20" s="131"/>
    </row>
    <row r="21" spans="2:4" ht="15.75" customHeight="1">
      <c r="B21" s="82" t="s">
        <v>26</v>
      </c>
      <c r="C21" s="61">
        <v>290.54936584453077</v>
      </c>
      <c r="D21" s="131"/>
    </row>
    <row r="22" spans="2:4" ht="15.75" customHeight="1">
      <c r="B22" s="83" t="s">
        <v>27</v>
      </c>
      <c r="C22" s="75">
        <v>8.5460271437991009E-2</v>
      </c>
      <c r="D22" s="131"/>
    </row>
    <row r="23" spans="2:4" ht="15.75" customHeight="1">
      <c r="B23" s="55" t="s">
        <v>28</v>
      </c>
      <c r="C23" s="84">
        <v>-26.527216470510744</v>
      </c>
      <c r="D23" s="131"/>
    </row>
    <row r="24" spans="2:4" ht="15.75" customHeight="1">
      <c r="B24" s="80" t="s">
        <v>29</v>
      </c>
      <c r="C24" s="57">
        <v>-4.50211074</v>
      </c>
      <c r="D24" s="131"/>
    </row>
    <row r="25" spans="2:4" ht="15.75" customHeight="1">
      <c r="B25" s="81" t="s">
        <v>30</v>
      </c>
      <c r="C25" s="60">
        <v>259.52003863402007</v>
      </c>
      <c r="D25" s="131"/>
    </row>
    <row r="26" spans="2:4" ht="15.75" customHeight="1" thickBot="1">
      <c r="B26" s="85" t="s">
        <v>31</v>
      </c>
      <c r="C26" s="62">
        <v>-73.065416979740235</v>
      </c>
      <c r="D26" s="131"/>
    </row>
    <row r="27" spans="2:4" ht="15.75" customHeight="1" thickTop="1">
      <c r="B27" s="72" t="s">
        <v>32</v>
      </c>
      <c r="C27" s="86">
        <v>186.45462165427983</v>
      </c>
      <c r="D27" s="131"/>
    </row>
    <row r="28" spans="2:4" ht="15.75" customHeight="1">
      <c r="B28" s="87" t="s">
        <v>33</v>
      </c>
      <c r="C28" s="59">
        <v>-1.986974711030324</v>
      </c>
      <c r="D28" s="131"/>
    </row>
    <row r="29" spans="2:4" ht="15.75" customHeight="1" thickBot="1">
      <c r="B29" s="88" t="s">
        <v>34</v>
      </c>
      <c r="C29" s="89">
        <v>184.46764694324952</v>
      </c>
      <c r="D29" s="131"/>
    </row>
    <row r="30" spans="2:4" ht="15" hidden="1" thickTop="1" thickBot="1">
      <c r="B30" s="14" t="s">
        <v>6</v>
      </c>
      <c r="C30" s="10">
        <v>0</v>
      </c>
      <c r="D30" s="131"/>
    </row>
    <row r="31" spans="2:4" ht="14.5" thickTop="1">
      <c r="B31" s="16"/>
      <c r="C31" s="12"/>
      <c r="D31" s="131"/>
    </row>
    <row r="32" spans="2:4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O53"/>
  <sheetViews>
    <sheetView zoomScale="115" zoomScaleNormal="115" workbookViewId="0">
      <selection activeCell="G1" sqref="G1:XFD1048576"/>
    </sheetView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133" customWidth="1"/>
    <col min="5" max="6" width="11.81640625" style="17" customWidth="1"/>
    <col min="7" max="16384" width="11.81640625" style="17" hidden="1"/>
  </cols>
  <sheetData>
    <row r="1" spans="1:15" ht="15">
      <c r="A1" s="50"/>
      <c r="B1" s="50"/>
      <c r="C1" s="50"/>
      <c r="D1" s="50"/>
    </row>
    <row r="2" spans="1:15" ht="15">
      <c r="A2" s="50"/>
      <c r="B2" s="50"/>
      <c r="C2" s="50"/>
      <c r="D2" s="50"/>
    </row>
    <row r="3" spans="1:15" ht="15">
      <c r="A3" s="50"/>
      <c r="B3" s="50"/>
      <c r="C3" s="50"/>
      <c r="D3" s="50"/>
    </row>
    <row r="4" spans="1:15" ht="15">
      <c r="A4" s="50"/>
      <c r="B4" s="50"/>
      <c r="C4" s="50"/>
      <c r="D4" s="50"/>
    </row>
    <row r="5" spans="1:15" ht="20.25" customHeight="1">
      <c r="A5" s="139" t="s">
        <v>8</v>
      </c>
      <c r="B5" s="140"/>
      <c r="C5" s="140"/>
      <c r="D5" s="49"/>
    </row>
    <row r="6" spans="1:15" ht="15">
      <c r="A6" s="140"/>
      <c r="B6" s="140"/>
      <c r="C6" s="140"/>
      <c r="D6" s="49"/>
    </row>
    <row r="7" spans="1:15" ht="15">
      <c r="A7" s="50"/>
      <c r="B7" s="50"/>
      <c r="C7" s="50"/>
      <c r="D7" s="50"/>
    </row>
    <row r="8" spans="1:15" ht="15">
      <c r="A8" s="44"/>
      <c r="B8" s="44"/>
      <c r="C8" s="44"/>
      <c r="D8" s="44"/>
    </row>
    <row r="9" spans="1:15" ht="15">
      <c r="A9" s="44"/>
      <c r="B9" s="44"/>
      <c r="C9" s="44"/>
      <c r="D9" s="44"/>
    </row>
    <row r="10" spans="1:15" ht="15">
      <c r="A10" s="44"/>
      <c r="B10" s="44"/>
      <c r="C10" s="44"/>
      <c r="D10" s="44"/>
    </row>
    <row r="11" spans="1:15" ht="16.5" customHeight="1">
      <c r="A11" s="47"/>
      <c r="B11" s="141" t="str">
        <f>' P&amp;L'!C11</f>
        <v>9M24</v>
      </c>
      <c r="C11" s="141"/>
      <c r="D11" s="141"/>
      <c r="E11" s="141"/>
      <c r="F11" s="141"/>
    </row>
    <row r="12" spans="1:15" ht="15.5" thickBot="1">
      <c r="A12" s="70"/>
      <c r="B12" s="71" t="s">
        <v>10</v>
      </c>
      <c r="C12" s="71" t="s">
        <v>11</v>
      </c>
      <c r="D12" s="71" t="s">
        <v>12</v>
      </c>
      <c r="E12" s="71" t="s">
        <v>9</v>
      </c>
      <c r="F12" s="71" t="s">
        <v>7</v>
      </c>
    </row>
    <row r="13" spans="1:15" ht="16" thickTop="1" thickBot="1">
      <c r="A13" s="122" t="s">
        <v>99</v>
      </c>
      <c r="B13" s="123">
        <v>2974.6280143055637</v>
      </c>
      <c r="C13" s="123">
        <v>839.7077426623174</v>
      </c>
      <c r="D13" s="123">
        <v>921.17958427243912</v>
      </c>
      <c r="E13" s="123">
        <v>2313.1358482935011</v>
      </c>
      <c r="F13" s="123">
        <v>7048.6511895338208</v>
      </c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5" ht="16" thickTop="1" thickBot="1">
      <c r="A14" s="122" t="s">
        <v>100</v>
      </c>
      <c r="B14" s="123">
        <v>692.02463407984862</v>
      </c>
      <c r="C14" s="123">
        <v>414.66091413514124</v>
      </c>
      <c r="D14" s="123">
        <v>264.59864599931751</v>
      </c>
      <c r="E14" s="123">
        <v>2330.9911326500173</v>
      </c>
      <c r="F14" s="123">
        <v>3702.2753268643246</v>
      </c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5" ht="16" thickTop="1" thickBot="1">
      <c r="A15" s="122" t="s">
        <v>101</v>
      </c>
      <c r="B15" s="123">
        <v>672.6840041613317</v>
      </c>
      <c r="C15" s="123">
        <v>312.13029178873427</v>
      </c>
      <c r="D15" s="123">
        <v>256.10062111532949</v>
      </c>
      <c r="E15" s="123">
        <v>2158.9030444265336</v>
      </c>
      <c r="F15" s="123">
        <v>3399.8179614919291</v>
      </c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5" ht="15.5" thickTop="1">
      <c r="A16" s="69" t="s">
        <v>102</v>
      </c>
      <c r="B16" s="63">
        <v>135.9066087794501</v>
      </c>
      <c r="C16" s="63">
        <v>49.579354549290741</v>
      </c>
      <c r="D16" s="63">
        <v>16.279861121462968</v>
      </c>
      <c r="E16" s="63">
        <v>167.73106958423969</v>
      </c>
      <c r="F16" s="63">
        <v>369.49689403444347</v>
      </c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 ht="15.5" thickBot="1">
      <c r="A17" s="126" t="s">
        <v>103</v>
      </c>
      <c r="B17" s="64">
        <v>0.20203633197565263</v>
      </c>
      <c r="C17" s="64">
        <v>0.15884185499960568</v>
      </c>
      <c r="D17" s="64">
        <v>6.3568221937781541E-2</v>
      </c>
      <c r="E17" s="64">
        <v>7.7692729192845186E-2</v>
      </c>
      <c r="F17" s="64">
        <v>0.109</v>
      </c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ht="15.5" thickTop="1">
      <c r="A18" s="69" t="s">
        <v>104</v>
      </c>
      <c r="B18" s="63">
        <v>124.59234906497956</v>
      </c>
      <c r="C18" s="63">
        <v>39.153565910242172</v>
      </c>
      <c r="D18" s="63">
        <v>13.50464677147086</v>
      </c>
      <c r="E18" s="63">
        <v>156.12270453899737</v>
      </c>
      <c r="F18" s="63">
        <v>333.37326628568991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 ht="15.5" thickBot="1">
      <c r="A19" s="126" t="s">
        <v>105</v>
      </c>
      <c r="B19" s="64">
        <v>0.18521675600167567</v>
      </c>
      <c r="C19" s="64">
        <v>0.12543981452701586</v>
      </c>
      <c r="D19" s="64">
        <v>5.2731800152055579E-2</v>
      </c>
      <c r="E19" s="64">
        <v>7.231575542127601E-2</v>
      </c>
      <c r="F19" s="64">
        <v>9.8000000000000004E-2</v>
      </c>
      <c r="G19" s="134"/>
      <c r="H19" s="134"/>
      <c r="I19" s="134"/>
      <c r="J19" s="134"/>
      <c r="K19" s="134"/>
      <c r="L19" s="134"/>
      <c r="M19" s="134"/>
      <c r="N19" s="134"/>
      <c r="O19" s="134"/>
    </row>
    <row r="20" spans="1:15" ht="15.5" thickTop="1">
      <c r="A20" s="69" t="s">
        <v>106</v>
      </c>
      <c r="B20" s="63">
        <v>120.64211913844412</v>
      </c>
      <c r="C20" s="63">
        <v>38.322578851441634</v>
      </c>
      <c r="D20" s="63">
        <v>11.304401692561786</v>
      </c>
      <c r="E20" s="63">
        <v>120.28026547094285</v>
      </c>
      <c r="F20" s="63">
        <v>290.54936515339034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5" thickBot="1">
      <c r="A21" s="124" t="s">
        <v>107</v>
      </c>
      <c r="B21" s="125">
        <v>0.17934441489931754</v>
      </c>
      <c r="C21" s="125">
        <v>0.1227775062517172</v>
      </c>
      <c r="D21" s="125">
        <v>4.4140469645604995E-2</v>
      </c>
      <c r="E21" s="125">
        <v>5.5713602230290399E-2</v>
      </c>
      <c r="F21" s="125">
        <v>8.5000000000000006E-2</v>
      </c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ht="16" thickTop="1" thickBot="1">
      <c r="A22" s="122" t="s">
        <v>108</v>
      </c>
      <c r="B22" s="132">
        <v>1.0287514342527437</v>
      </c>
      <c r="C22" s="132">
        <v>1.3284866129424084</v>
      </c>
      <c r="D22" s="132">
        <v>1.0331823673327256</v>
      </c>
      <c r="E22" s="132">
        <v>1.0797108923755283</v>
      </c>
      <c r="F22" s="132">
        <v>1.0889628117735073</v>
      </c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ht="16" thickTop="1" thickBot="1">
      <c r="A23" s="122" t="s">
        <v>109</v>
      </c>
      <c r="B23" s="132">
        <v>3.1225981468530559</v>
      </c>
      <c r="C23" s="132">
        <v>1.9015478355752236</v>
      </c>
      <c r="D23" s="132">
        <v>2.2880666949906736</v>
      </c>
      <c r="E23" s="132">
        <v>0.78935757527488626</v>
      </c>
      <c r="F23" s="132">
        <v>1.4910807374821649</v>
      </c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 ht="14.5" thickTop="1">
      <c r="A24" s="15"/>
      <c r="B24" s="18"/>
      <c r="C24" s="18"/>
      <c r="D24" s="18"/>
    </row>
    <row r="25" spans="1:15" ht="14">
      <c r="A25" s="19"/>
      <c r="B25" s="20"/>
      <c r="C25" s="20"/>
      <c r="D25" s="20"/>
    </row>
    <row r="26" spans="1:15" ht="14">
      <c r="A26" s="19"/>
      <c r="B26" s="21"/>
      <c r="C26" s="21"/>
      <c r="D26" s="21"/>
    </row>
    <row r="27" spans="1:15" ht="14">
      <c r="A27" s="22"/>
      <c r="B27" s="23"/>
      <c r="C27" s="23"/>
      <c r="D27" s="23"/>
    </row>
    <row r="28" spans="1:15" ht="14">
      <c r="A28" s="24"/>
      <c r="B28" s="25"/>
      <c r="C28" s="25"/>
      <c r="D28" s="25"/>
    </row>
    <row r="29" spans="1:15" ht="17.25" customHeight="1">
      <c r="A29" s="26"/>
      <c r="B29" s="27"/>
      <c r="C29" s="27"/>
      <c r="D29" s="27"/>
    </row>
    <row r="30" spans="1:15" ht="14">
      <c r="A30" s="24"/>
      <c r="B30" s="28"/>
      <c r="C30" s="28"/>
      <c r="D30" s="28"/>
    </row>
    <row r="31" spans="1:15" ht="14">
      <c r="A31" s="22"/>
      <c r="B31" s="29"/>
      <c r="C31" s="29"/>
      <c r="D31" s="29"/>
    </row>
    <row r="32" spans="1:15" ht="14">
      <c r="A32" s="24"/>
      <c r="B32" s="28"/>
      <c r="C32" s="28"/>
      <c r="D32" s="28"/>
    </row>
    <row r="33" spans="1:4" ht="14">
      <c r="A33" s="22"/>
      <c r="B33" s="29"/>
      <c r="C33" s="29"/>
      <c r="D33" s="29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F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 customWidth="1"/>
    <col min="256" max="16384" width="14.54296875" hidden="1"/>
  </cols>
  <sheetData>
    <row r="1" spans="1:3">
      <c r="A1" s="31"/>
      <c r="B1" s="31"/>
    </row>
    <row r="2" spans="1:3">
      <c r="A2" s="31"/>
      <c r="B2" s="31"/>
    </row>
    <row r="3" spans="1:3">
      <c r="A3" s="31"/>
      <c r="B3" s="31"/>
    </row>
    <row r="4" spans="1:3">
      <c r="A4" s="31"/>
      <c r="B4" s="31"/>
    </row>
    <row r="5" spans="1:3" ht="21">
      <c r="A5" s="142" t="s">
        <v>3</v>
      </c>
      <c r="B5" s="142"/>
    </row>
    <row r="6" spans="1:3" ht="7.5" customHeight="1">
      <c r="A6" s="31"/>
      <c r="B6" s="51"/>
    </row>
    <row r="7" spans="1:3" ht="13">
      <c r="A7" s="5"/>
      <c r="B7" s="4"/>
    </row>
    <row r="9" spans="1:3" ht="15.75" customHeight="1">
      <c r="A9" s="90"/>
      <c r="B9" s="76" t="str">
        <f>+' P&amp;L'!C11</f>
        <v>9M24</v>
      </c>
    </row>
    <row r="10" spans="1:3" ht="13" thickBot="1">
      <c r="A10" s="43"/>
      <c r="B10" s="77" t="s">
        <v>0</v>
      </c>
    </row>
    <row r="11" spans="1:3" ht="15" customHeight="1" thickTop="1">
      <c r="A11" s="48" t="s">
        <v>35</v>
      </c>
      <c r="B11" s="91">
        <v>111.04938219974218</v>
      </c>
      <c r="C11" s="130"/>
    </row>
    <row r="12" spans="1:3" ht="15" customHeight="1">
      <c r="A12" s="48" t="s">
        <v>36</v>
      </c>
      <c r="B12" s="91">
        <v>10.22808373829694</v>
      </c>
      <c r="C12" s="130"/>
    </row>
    <row r="13" spans="1:3" ht="15" customHeight="1">
      <c r="A13" s="48" t="s">
        <v>37</v>
      </c>
      <c r="B13" s="91">
        <v>116.28418600000001</v>
      </c>
      <c r="C13" s="130"/>
    </row>
    <row r="14" spans="1:3" ht="15">
      <c r="A14" s="48" t="s">
        <v>38</v>
      </c>
      <c r="B14" s="91">
        <v>1012.78363541</v>
      </c>
      <c r="C14" s="130"/>
    </row>
    <row r="15" spans="1:3" ht="15">
      <c r="A15" s="48" t="s">
        <v>39</v>
      </c>
      <c r="B15" s="91">
        <v>271.67207859354085</v>
      </c>
      <c r="C15" s="130"/>
    </row>
    <row r="16" spans="1:3" ht="13.5" customHeight="1">
      <c r="A16" s="48" t="s">
        <v>40</v>
      </c>
      <c r="B16" s="91">
        <v>441.59891501145455</v>
      </c>
      <c r="C16" s="130"/>
    </row>
    <row r="17" spans="1:3" ht="15">
      <c r="A17" s="87" t="s">
        <v>41</v>
      </c>
      <c r="B17" s="91">
        <v>85.52567850831079</v>
      </c>
      <c r="C17" s="130"/>
    </row>
    <row r="18" spans="1:3" ht="15">
      <c r="A18" s="55" t="s">
        <v>42</v>
      </c>
      <c r="B18" s="92">
        <v>2049.1419594613453</v>
      </c>
      <c r="C18" s="130"/>
    </row>
    <row r="19" spans="1:3" ht="15">
      <c r="A19" s="48" t="s">
        <v>43</v>
      </c>
      <c r="B19" s="91">
        <v>0.10794051999999955</v>
      </c>
      <c r="C19" s="130"/>
    </row>
    <row r="20" spans="1:3" ht="15">
      <c r="A20" s="48" t="s">
        <v>44</v>
      </c>
      <c r="B20" s="91">
        <v>1869.510101978618</v>
      </c>
      <c r="C20" s="130"/>
    </row>
    <row r="21" spans="1:3" ht="15">
      <c r="A21" s="48" t="s">
        <v>45</v>
      </c>
      <c r="B21" s="91">
        <v>296.61784667545942</v>
      </c>
      <c r="C21" s="130"/>
    </row>
    <row r="22" spans="1:3" ht="15">
      <c r="A22" s="48" t="s">
        <v>46</v>
      </c>
      <c r="B22" s="91">
        <v>469.2931629086678</v>
      </c>
      <c r="C22" s="130"/>
    </row>
    <row r="23" spans="1:3" ht="15">
      <c r="A23" s="55" t="s">
        <v>47</v>
      </c>
      <c r="B23" s="96">
        <v>2635.5290520827452</v>
      </c>
      <c r="C23" s="130"/>
    </row>
    <row r="24" spans="1:3" ht="15.5" thickBot="1">
      <c r="A24" s="93" t="s">
        <v>48</v>
      </c>
      <c r="B24" s="94">
        <v>4684.671011544091</v>
      </c>
      <c r="C24" s="130"/>
    </row>
    <row r="25" spans="1:3" ht="15">
      <c r="A25" s="48" t="s">
        <v>49</v>
      </c>
      <c r="B25" s="91">
        <v>1199.8601798578588</v>
      </c>
      <c r="C25" s="130"/>
    </row>
    <row r="26" spans="1:3" ht="15">
      <c r="A26" s="87" t="s">
        <v>50</v>
      </c>
      <c r="B26" s="95">
        <v>-4.6619703000000001</v>
      </c>
      <c r="C26" s="130"/>
    </row>
    <row r="27" spans="1:3" ht="15">
      <c r="A27" s="55" t="s">
        <v>51</v>
      </c>
      <c r="B27" s="96">
        <v>1195.1982095578589</v>
      </c>
      <c r="C27" s="130"/>
    </row>
    <row r="28" spans="1:3" ht="15.5" thickBot="1">
      <c r="A28" s="97" t="s">
        <v>52</v>
      </c>
      <c r="B28" s="98">
        <v>17.460917498136507</v>
      </c>
      <c r="C28" s="130"/>
    </row>
    <row r="29" spans="1:3" ht="15.5" thickTop="1">
      <c r="A29" s="55" t="s">
        <v>53</v>
      </c>
      <c r="B29" s="96">
        <v>1212.6591270559954</v>
      </c>
      <c r="C29" s="130"/>
    </row>
    <row r="30" spans="1:3" ht="15">
      <c r="A30" s="48" t="s">
        <v>54</v>
      </c>
      <c r="B30" s="91">
        <v>69.884716198788141</v>
      </c>
      <c r="C30" s="130"/>
    </row>
    <row r="31" spans="1:3" ht="15">
      <c r="A31" s="48" t="s">
        <v>55</v>
      </c>
      <c r="B31" s="91">
        <v>348.62634787000007</v>
      </c>
      <c r="C31" s="130"/>
    </row>
    <row r="32" spans="1:3" ht="15">
      <c r="A32" s="48" t="s">
        <v>56</v>
      </c>
      <c r="B32" s="91">
        <v>580.17177951013616</v>
      </c>
      <c r="C32" s="130"/>
    </row>
    <row r="33" spans="1:3" ht="15">
      <c r="A33" s="48" t="s">
        <v>57</v>
      </c>
      <c r="B33" s="91">
        <v>41.446675010000007</v>
      </c>
      <c r="C33" s="130"/>
    </row>
    <row r="34" spans="1:3" ht="15">
      <c r="A34" s="48" t="s">
        <v>58</v>
      </c>
      <c r="B34" s="91">
        <v>0.93007258076299604</v>
      </c>
      <c r="C34" s="130"/>
    </row>
    <row r="35" spans="1:3" ht="15">
      <c r="A35" s="80" t="s">
        <v>59</v>
      </c>
      <c r="B35" s="95">
        <v>5.4300783035270204</v>
      </c>
      <c r="C35" s="130"/>
    </row>
    <row r="36" spans="1:3" ht="15">
      <c r="A36" s="55" t="s">
        <v>60</v>
      </c>
      <c r="B36" s="96">
        <v>1046.4896694732145</v>
      </c>
      <c r="C36" s="130"/>
    </row>
    <row r="37" spans="1:3" ht="15">
      <c r="A37" s="99" t="s">
        <v>61</v>
      </c>
      <c r="B37" s="91">
        <v>2E-3</v>
      </c>
      <c r="C37" s="130"/>
    </row>
    <row r="38" spans="1:3" ht="15">
      <c r="A38" s="48" t="s">
        <v>62</v>
      </c>
      <c r="B38" s="91">
        <v>190.69195262274758</v>
      </c>
      <c r="C38" s="130"/>
    </row>
    <row r="39" spans="1:3" ht="15">
      <c r="A39" s="48" t="s">
        <v>63</v>
      </c>
      <c r="B39" s="91">
        <v>142.4896182558341</v>
      </c>
      <c r="C39" s="130"/>
    </row>
    <row r="40" spans="1:3" ht="15">
      <c r="A40" s="48" t="s">
        <v>64</v>
      </c>
      <c r="B40" s="91">
        <v>1606.9069644683204</v>
      </c>
      <c r="C40" s="130"/>
    </row>
    <row r="41" spans="1:3" ht="15">
      <c r="A41" s="48" t="s">
        <v>65</v>
      </c>
      <c r="B41" s="91">
        <v>485.4313702348494</v>
      </c>
      <c r="C41" s="130"/>
    </row>
    <row r="42" spans="1:3" ht="15.5" thickBot="1">
      <c r="A42" s="100" t="s">
        <v>66</v>
      </c>
      <c r="B42" s="101">
        <v>2425.5219055817515</v>
      </c>
      <c r="C42" s="130"/>
    </row>
    <row r="43" spans="1:3" ht="15.5" thickTop="1">
      <c r="A43" s="55" t="s">
        <v>67</v>
      </c>
      <c r="B43" s="96">
        <v>4684.6707021109614</v>
      </c>
      <c r="C43" s="130"/>
    </row>
    <row r="44" spans="1:3" ht="9.75" customHeight="1">
      <c r="A44" s="31"/>
      <c r="B44" s="66">
        <v>0</v>
      </c>
      <c r="C44" s="130"/>
    </row>
    <row r="45" spans="1:3" ht="15">
      <c r="A45" s="48" t="s">
        <v>62</v>
      </c>
      <c r="B45" s="66">
        <v>190.69195262274758</v>
      </c>
      <c r="C45" s="130"/>
    </row>
    <row r="46" spans="1:3" ht="15">
      <c r="A46" s="48" t="s">
        <v>55</v>
      </c>
      <c r="B46" s="67">
        <v>348.62634787000007</v>
      </c>
      <c r="C46" s="130"/>
    </row>
    <row r="47" spans="1:3" ht="15">
      <c r="A47" s="102" t="s">
        <v>68</v>
      </c>
      <c r="B47" s="66">
        <v>539.31830049274765</v>
      </c>
      <c r="C47" s="130"/>
    </row>
    <row r="48" spans="1:3" ht="15">
      <c r="A48" s="48" t="s">
        <v>46</v>
      </c>
      <c r="B48" s="66">
        <v>-469.2931629086678</v>
      </c>
      <c r="C48" s="130"/>
    </row>
    <row r="49" spans="1:3" ht="15.5" thickBot="1">
      <c r="A49" s="65" t="s">
        <v>69</v>
      </c>
      <c r="B49" s="68">
        <v>70.025137584079857</v>
      </c>
      <c r="C49" s="130"/>
    </row>
    <row r="50" spans="1:3" ht="14.5" thickTop="1">
      <c r="A50" s="143"/>
      <c r="B50" s="143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>
      <selection activeCell="C1" sqref="C1:XFD1048576"/>
    </sheetView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style="17" hidden="1" customWidth="1"/>
    <col min="256" max="16384" width="11.81640625" style="17" hidden="1"/>
  </cols>
  <sheetData>
    <row r="1" spans="1:3" ht="12.75" customHeight="1">
      <c r="A1" s="52"/>
      <c r="B1" s="52"/>
    </row>
    <row r="2" spans="1:3" ht="12.75" customHeight="1">
      <c r="A2" s="52"/>
      <c r="B2" s="52"/>
    </row>
    <row r="3" spans="1:3" ht="12.75" customHeight="1">
      <c r="A3" s="52"/>
      <c r="B3" s="52"/>
    </row>
    <row r="4" spans="1:3" ht="21.75" customHeight="1">
      <c r="A4" s="142" t="s">
        <v>4</v>
      </c>
      <c r="B4" s="142"/>
    </row>
    <row r="5" spans="1:3" ht="12.75" customHeight="1">
      <c r="A5" s="54"/>
      <c r="B5" s="53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4"/>
      <c r="B10" s="76" t="str">
        <f>BS!B9</f>
        <v>9M24</v>
      </c>
    </row>
    <row r="11" spans="1:3" ht="13" thickBot="1">
      <c r="A11" s="103"/>
      <c r="B11" s="77" t="s">
        <v>0</v>
      </c>
    </row>
    <row r="12" spans="1:3" ht="15.5" thickTop="1">
      <c r="A12" s="73" t="s">
        <v>70</v>
      </c>
      <c r="B12" s="74">
        <v>259.52003863402012</v>
      </c>
      <c r="C12" s="135"/>
    </row>
    <row r="13" spans="1:3" ht="15">
      <c r="A13" s="73" t="s">
        <v>71</v>
      </c>
      <c r="B13" s="74">
        <v>0</v>
      </c>
      <c r="C13" s="135"/>
    </row>
    <row r="14" spans="1:3" ht="15">
      <c r="A14" s="104" t="s">
        <v>72</v>
      </c>
      <c r="B14" s="105">
        <v>78.947528881053145</v>
      </c>
      <c r="C14" s="135"/>
    </row>
    <row r="15" spans="1:3" ht="15">
      <c r="A15" s="104" t="s">
        <v>73</v>
      </c>
      <c r="B15" s="105">
        <v>-7.07</v>
      </c>
      <c r="C15" s="135"/>
    </row>
    <row r="16" spans="1:3" ht="15">
      <c r="A16" s="104" t="s">
        <v>74</v>
      </c>
      <c r="B16" s="105">
        <v>4.5019999999999998</v>
      </c>
      <c r="C16" s="135"/>
    </row>
    <row r="17" spans="1:3" ht="15">
      <c r="A17" s="104" t="s">
        <v>75</v>
      </c>
      <c r="B17" s="105">
        <v>26.527000000000001</v>
      </c>
      <c r="C17" s="135"/>
    </row>
    <row r="18" spans="1:3" ht="15">
      <c r="A18" s="73" t="s">
        <v>76</v>
      </c>
      <c r="B18" s="74">
        <v>0</v>
      </c>
      <c r="C18" s="135"/>
    </row>
    <row r="19" spans="1:3" ht="15">
      <c r="A19" s="106" t="s">
        <v>77</v>
      </c>
      <c r="B19" s="107">
        <v>362.42656751507326</v>
      </c>
      <c r="C19" s="135"/>
    </row>
    <row r="20" spans="1:3" ht="15">
      <c r="A20" s="104" t="s">
        <v>78</v>
      </c>
      <c r="B20" s="105">
        <v>-73.3192484981615</v>
      </c>
      <c r="C20" s="135"/>
    </row>
    <row r="21" spans="1:3" ht="15">
      <c r="A21" s="104" t="s">
        <v>79</v>
      </c>
      <c r="B21" s="105">
        <v>-194.244</v>
      </c>
      <c r="C21" s="135"/>
    </row>
    <row r="22" spans="1:3" ht="15">
      <c r="A22" s="104" t="s">
        <v>80</v>
      </c>
      <c r="B22" s="105">
        <v>116.82444624839253</v>
      </c>
      <c r="C22" s="135"/>
    </row>
    <row r="23" spans="1:3" ht="19.5" customHeight="1">
      <c r="A23" s="106" t="s">
        <v>81</v>
      </c>
      <c r="B23" s="107">
        <v>-150.73880224976898</v>
      </c>
      <c r="C23" s="135"/>
    </row>
    <row r="24" spans="1:3" ht="19.5" customHeight="1">
      <c r="A24" s="104" t="s">
        <v>82</v>
      </c>
      <c r="B24" s="105">
        <v>-15.27283651614586</v>
      </c>
      <c r="C24" s="135"/>
    </row>
    <row r="25" spans="1:3" ht="15">
      <c r="A25" s="104" t="s">
        <v>83</v>
      </c>
      <c r="B25" s="105">
        <v>-25.8837815584751</v>
      </c>
      <c r="C25" s="135"/>
    </row>
    <row r="26" spans="1:3" ht="15">
      <c r="A26" s="106" t="s">
        <v>84</v>
      </c>
      <c r="B26" s="107">
        <v>-41.156618074620958</v>
      </c>
      <c r="C26" s="135"/>
    </row>
    <row r="27" spans="1:3" ht="15">
      <c r="A27" s="108" t="s">
        <v>85</v>
      </c>
      <c r="B27" s="109">
        <v>-17.471733843077534</v>
      </c>
      <c r="C27" s="135"/>
    </row>
    <row r="28" spans="1:3" ht="15">
      <c r="A28" s="108" t="s">
        <v>86</v>
      </c>
      <c r="B28" s="74">
        <v>-24.462825000000002</v>
      </c>
      <c r="C28" s="135"/>
    </row>
    <row r="29" spans="1:3" ht="15.5" thickBot="1">
      <c r="A29" s="110" t="s">
        <v>87</v>
      </c>
      <c r="B29" s="109">
        <v>-34.522900999999997</v>
      </c>
      <c r="C29" s="135"/>
    </row>
    <row r="30" spans="1:3" ht="16.5" customHeight="1" thickTop="1" thickBot="1">
      <c r="A30" s="111" t="s">
        <v>88</v>
      </c>
      <c r="B30" s="112">
        <v>94.073687347605784</v>
      </c>
      <c r="C30" s="135"/>
    </row>
    <row r="31" spans="1:3" ht="15" customHeight="1" thickTop="1">
      <c r="A31" s="104" t="s">
        <v>89</v>
      </c>
      <c r="B31" s="105">
        <v>0</v>
      </c>
      <c r="C31" s="135"/>
    </row>
    <row r="32" spans="1:3" ht="15">
      <c r="A32" s="104" t="s">
        <v>90</v>
      </c>
      <c r="B32" s="105">
        <v>35.651425000000003</v>
      </c>
      <c r="C32" s="135"/>
    </row>
    <row r="33" spans="1:3" ht="15">
      <c r="A33" s="104" t="s">
        <v>91</v>
      </c>
      <c r="B33" s="105">
        <v>-2.5512795046710841</v>
      </c>
      <c r="C33" s="135"/>
    </row>
    <row r="34" spans="1:3" ht="15">
      <c r="A34" s="104" t="s">
        <v>92</v>
      </c>
      <c r="B34" s="105">
        <v>-44.099677999999997</v>
      </c>
      <c r="C34" s="135"/>
    </row>
    <row r="35" spans="1:3" ht="15">
      <c r="A35" s="104" t="s">
        <v>93</v>
      </c>
      <c r="B35" s="105">
        <v>0</v>
      </c>
      <c r="C35" s="135"/>
    </row>
    <row r="36" spans="1:3" ht="15.5" thickBot="1">
      <c r="A36" s="104" t="s">
        <v>94</v>
      </c>
      <c r="B36" s="105">
        <v>-20.605560277398958</v>
      </c>
      <c r="C36" s="135"/>
    </row>
    <row r="37" spans="1:3" ht="16" thickTop="1" thickBot="1">
      <c r="A37" s="111" t="s">
        <v>95</v>
      </c>
      <c r="B37" s="112">
        <v>62.468594565535732</v>
      </c>
      <c r="C37" s="135"/>
    </row>
    <row r="38" spans="1:3" ht="15.5" thickTop="1">
      <c r="A38" s="113"/>
      <c r="B38" s="114">
        <v>0</v>
      </c>
      <c r="C38" s="135"/>
    </row>
    <row r="39" spans="1:3" ht="15">
      <c r="A39" s="73" t="s">
        <v>96</v>
      </c>
      <c r="B39" s="74">
        <v>106.8494660021845</v>
      </c>
      <c r="C39" s="135"/>
    </row>
    <row r="40" spans="1:3" ht="15">
      <c r="A40" s="104" t="s">
        <v>95</v>
      </c>
      <c r="B40" s="105">
        <v>-62.468594565535732</v>
      </c>
      <c r="C40" s="135"/>
    </row>
    <row r="41" spans="1:3" ht="15.5" thickBot="1">
      <c r="A41" s="104" t="s">
        <v>97</v>
      </c>
      <c r="B41" s="105">
        <v>25.645649955010519</v>
      </c>
      <c r="C41" s="135"/>
    </row>
    <row r="42" spans="1:3" ht="15.5" thickTop="1">
      <c r="A42" s="115" t="s">
        <v>98</v>
      </c>
      <c r="B42" s="116">
        <v>70.026521391659287</v>
      </c>
      <c r="C42" s="135"/>
    </row>
    <row r="43" spans="1:3" ht="15">
      <c r="A43" s="44"/>
      <c r="B43" s="44"/>
    </row>
    <row r="44" spans="1:3" ht="15">
      <c r="A44" s="127"/>
      <c r="B44" s="44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23"/>
  <sheetViews>
    <sheetView workbookViewId="0">
      <selection activeCell="C1" sqref="C1:XFD1048576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56" s="40" customFormat="1" ht="6" customHeight="1">
      <c r="A1" s="46"/>
      <c r="B1" s="46"/>
    </row>
    <row r="2" spans="1:256" s="40" customFormat="1" ht="6" customHeight="1">
      <c r="A2" s="46"/>
      <c r="B2" s="46"/>
    </row>
    <row r="3" spans="1:256" s="40" customFormat="1" ht="6" customHeight="1">
      <c r="A3" s="46"/>
      <c r="B3" s="46"/>
    </row>
    <row r="4" spans="1:256" s="40" customFormat="1" ht="6" customHeight="1">
      <c r="A4" s="46"/>
      <c r="B4" s="46"/>
    </row>
    <row r="5" spans="1:256" s="40" customFormat="1" ht="6" customHeight="1">
      <c r="A5" s="46"/>
      <c r="B5" s="46"/>
    </row>
    <row r="6" spans="1:256" s="40" customFormat="1" ht="6" customHeight="1">
      <c r="A6" s="46"/>
      <c r="B6" s="46"/>
    </row>
    <row r="7" spans="1:256" s="40" customFormat="1" ht="6" customHeight="1">
      <c r="A7" s="46"/>
      <c r="B7" s="46"/>
    </row>
    <row r="8" spans="1:256" s="45" customFormat="1" ht="24.75" customHeight="1">
      <c r="A8" s="142" t="s">
        <v>5</v>
      </c>
      <c r="B8" s="142"/>
    </row>
    <row r="9" spans="1:256" s="45" customFormat="1" ht="14.25" customHeight="1">
      <c r="A9" s="142"/>
      <c r="B9" s="142"/>
    </row>
    <row r="10" spans="1:256" s="40" customFormat="1" ht="13.5">
      <c r="A10" s="46"/>
      <c r="B10" s="46"/>
    </row>
    <row r="11" spans="1:256" s="36" customFormat="1" ht="13.5"/>
    <row r="12" spans="1:256" s="36" customFormat="1" ht="13.5"/>
    <row r="13" spans="1:256" s="36" customFormat="1" ht="13.5"/>
    <row r="14" spans="1:256" s="36" customFormat="1" ht="13.5"/>
    <row r="15" spans="1:256" s="36" customFormat="1" ht="15">
      <c r="A15" s="41"/>
      <c r="C15" s="129"/>
      <c r="IV15" s="129"/>
    </row>
    <row r="16" spans="1:256" s="36" customFormat="1" ht="15">
      <c r="A16" s="42"/>
      <c r="B16" s="76" t="str">
        <f>+'Cash Flow'!B10</f>
        <v>9M24</v>
      </c>
      <c r="C16" s="129"/>
      <c r="IV16" s="129"/>
    </row>
    <row r="17" spans="1:256" s="36" customFormat="1" ht="15.5" thickBot="1">
      <c r="A17" s="43"/>
      <c r="B17" s="77" t="s">
        <v>0</v>
      </c>
      <c r="C17" s="129"/>
      <c r="IV17" s="129"/>
    </row>
    <row r="18" spans="1:256" s="44" customFormat="1" ht="15.5" thickTop="1">
      <c r="A18" s="118" t="s">
        <v>13</v>
      </c>
      <c r="B18" s="121">
        <v>1719.245045767766</v>
      </c>
      <c r="C18" s="129"/>
      <c r="IV18" s="129"/>
    </row>
    <row r="19" spans="1:256" s="44" customFormat="1" ht="15">
      <c r="A19" s="118" t="s">
        <v>14</v>
      </c>
      <c r="B19" s="119">
        <v>696.84787601484277</v>
      </c>
      <c r="C19" s="129"/>
      <c r="IV19" s="129"/>
    </row>
    <row r="20" spans="1:256" s="44" customFormat="1" ht="15">
      <c r="A20" s="118" t="s">
        <v>15</v>
      </c>
      <c r="B20" s="119">
        <v>684.55292395079084</v>
      </c>
      <c r="C20" s="129"/>
      <c r="IV20" s="129"/>
    </row>
    <row r="21" spans="1:256" s="44" customFormat="1" ht="15">
      <c r="A21" s="128" t="s">
        <v>16</v>
      </c>
      <c r="B21" s="119">
        <v>299.17211575852866</v>
      </c>
      <c r="C21" s="129"/>
      <c r="IV21" s="129"/>
    </row>
    <row r="22" spans="1:256" s="44" customFormat="1" ht="16.5" customHeight="1" thickBot="1">
      <c r="A22" s="120" t="s">
        <v>7</v>
      </c>
      <c r="B22" s="117">
        <v>3399.8179614919281</v>
      </c>
      <c r="C22" s="129"/>
      <c r="IV22" s="129"/>
    </row>
    <row r="23" spans="1:256" ht="14.5" thickTop="1">
      <c r="A23" s="143"/>
      <c r="B23" s="143"/>
    </row>
  </sheetData>
  <mergeCells count="2">
    <mergeCell ref="A8:B9"/>
    <mergeCell ref="A23:B23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2024-10-29T16:47:02Z</dcterms:modified>
</cp:coreProperties>
</file>